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8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5" i="17" l="1"/>
  <c r="D70" i="17"/>
  <c r="D71" i="17"/>
  <c r="B71" i="17"/>
  <c r="D69" i="17"/>
  <c r="B69" i="17"/>
  <c r="D45" i="17" l="1"/>
  <c r="B45" i="17"/>
  <c r="D21" i="17"/>
  <c r="B21" i="17"/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113" i="17" s="1"/>
  <c r="D57" i="17"/>
  <c r="B57" i="17"/>
  <c r="B94" i="17"/>
  <c r="B111" i="17" s="1"/>
  <c r="B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<sst xmlns="http://schemas.openxmlformats.org/spreadsheetml/2006/main" count="454" uniqueCount="301">
  <si>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</si>
  <si>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</si>
  <si>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</si>
  <si>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</si>
  <si>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</si>
  <si>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</si>
  <si>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</si>
  <si>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</si>
  <si>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</si>
  <si>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</si>
  <si>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</si>
  <si>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</si>
  <si>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</si>
  <si>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</si>
  <si>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</si>
  <si>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</si>
  <si>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</si>
  <si>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</si>
  <si>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</si>
  <si>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</si>
  <si>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</si>
  <si>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</si>
  <si>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</si>
  <si>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</si>
  <si>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</si>
  <si>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</si>
  <si>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</si>
  <si>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</si>
  <si>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</si>
  <si>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</si>
  <si>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</si>
  <si>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</si>
  <si>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</si>
  <si>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</si>
  <si>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</si>
  <si>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</si>
  <si>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</si>
  <si>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</si>
  <si>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</si>
  <si>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</si>
  <si>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</si>
  <si>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</si>
  <si>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</si>
  <si>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</si>
  <si>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</si>
  <si>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</si>
  <si>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</si>
  <si>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</si>
  <si>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</si>
  <si>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</si>
  <si>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</si>
  <si>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</si>
  <si>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</si>
  <si>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</si>
  <si>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</si>
  <si>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</si>
  <si>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</si>
  <si>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</si>
  <si>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</si>
  <si>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</si>
  <si>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</si>
  <si>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</si>
  <si>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</si>
  <si>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</si>
  <si>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</si>
  <si>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</si>
  <si>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</si>
  <si>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</si>
  <si>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</si>
  <si>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</si>
  <si>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</si>
  <si>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</si>
  <si>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</si>
  <si>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</si>
  <si>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</si>
  <si>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</si>
  <si>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</si>
  <si>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</si>
  <si>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</si>
  <si>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</si>
  <si>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</si>
  <si>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</si>
  <si>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</si>
  <si>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</si>
  <si>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</si>
  <si>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</si>
  <si>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</si>
  <si>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</si>
  <si>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</si>
  <si>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</si>
  <si>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</si>
  <si>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</si>
  <si>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</si>
  <si>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</si>
  <si>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</si>
  <si>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</si>
  <si>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</si>
  <si>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</si>
  <si>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</si>
  <si>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</si>
  <si>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</si>
  <si>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</si>
  <si>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</si>
  <si>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</si>
  <si>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</si>
  <si>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</si>
  <si>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</si>
  <si>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</si>
  <si>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</si>
  <si>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</si>
  <si>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</si>
  <si>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</si>
  <si>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</si>
  <si>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</si>
  <si>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</si>
  <si>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</si>
  <si>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</si>
  <si>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</si>
  <si>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</si>
  <si>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</si>
  <si>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</si>
  <si>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</si>
  <si>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</si>
  <si>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</si>
  <si>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</si>
  <si>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</si>
  <si>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</si>
  <si>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</si>
  <si>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</si>
  <si>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</si>
  <si>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</si>
  <si>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</si>
  <si>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</si>
  <si>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</si>
  <si>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</si>
  <si>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</si>
  <si>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</si>
  <si>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</si>
  <si>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</si>
  <si>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</si>
  <si>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</si>
  <si>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</si>
  <si>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</si>
  <si>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</si>
  <si>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</si>
  <si>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</si>
  <si>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</si>
  <si>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</si>
  <si>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</si>
  <si>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</si>
  <si>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</si>
  <si>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</si>
  <si>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</si>
  <si>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</si>
  <si>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</si>
  <si>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</si>
  <si>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</si>
  <si>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</si>
  <si>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</si>
  <si>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</si>
  <si>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</si>
  <si>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</si>
  <si>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</si>
  <si>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</si>
  <si>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</si>
  <si>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</si>
  <si>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</si>
  <si>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</si>
  <si>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</si>
  <si>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</si>
  <si>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</si>
  <si>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</si>
  <si>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</si>
  <si>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</si>
  <si>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</si>
  <si>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</si>
  <si>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</si>
  <si>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</si>
  <si>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</si>
  <si>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</si>
  <si>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</si>
  <si>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</si>
  <si>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</si>
  <si>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</si>
  <si>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</si>
  <si>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</si>
  <si>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</si>
  <si>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</si>
  <si>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</si>
  <si>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</si>
  <si>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</si>
  <si>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</si>
  <si>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</si>
  <si>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</si>
  <si>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</si>
  <si>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</si>
  <si>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</si>
  <si>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</si>
  <si>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</si>
  <si>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</si>
  <si>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</si>
  <si>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</si>
  <si>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</si>
  <si>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</si>
  <si>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</si>
  <si>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</si>
  <si>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</si>
  <si>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</si>
  <si>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</si>
  <si>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</si>
  <si>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</si>
  <si>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</si>
  <si>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</si>
  <si>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</si>
  <si>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</si>
  <si>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</si>
  <si>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</si>
  <si>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</si>
  <si>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</si>
  <si>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</si>
  <si>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</si>
  <si>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</si>
  <si>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</si>
  <si>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</si>
  <si>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</si>
  <si>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</si>
  <si>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</si>
  <si>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</si>
  <si>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</si>
  <si>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</si>
  <si>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</si>
  <si>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</si>
  <si>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</si>
  <si>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</si>
  <si>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</si>
  <si>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</si>
  <si>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</si>
  <si>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</si>
  <si>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</si>
  <si>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</si>
  <si>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</si>
  <si>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</si>
  <si>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</si>
  <si>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</si>
  <si>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</si>
  <si>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</si>
  <si>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</si>
  <si>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</si>
  <si>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</si>
  <si>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</si>
  <si>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</si>
  <si>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</si>
  <si>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</si>
  <si>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</si>
  <si>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</si>
  <si>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</si>
  <si>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</si>
  <si>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</si>
  <si>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</si>
  <si>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</si>
  <si>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</si>
  <si>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</si>
  <si>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</si>
  <si>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</si>
  <si>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</si>
  <si>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</si>
  <si>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</si>
  <si>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</si>
  <si>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</si>
  <si>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</si>
  <si>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</si>
  <si>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</si>
  <si>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</si>
  <si>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</si>
  <si>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</si>
  <si>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</si>
  <si>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</si>
  <si>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</si>
  <si>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</si>
  <si>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</si>
  <si>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</si>
  <si>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</si>
  <si>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</si>
  <si>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</si>
  <si>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</si>
  <si>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</si>
  <si>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</si>
  <si>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</si>
  <si>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</si>
  <si>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</si>
  <si>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</si>
  <si>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</si>
  <si>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</si>
  <si>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</si>
  <si>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</si>
  <si>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</si>
  <si>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</si>
  <si>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</si>
  <si>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</si>
  <si>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 xml:space="preserve">emri nga sistemi ALMEXGREENWOOD SHPK </t>
  </si>
  <si>
    <t>NIPT nga sistemi L43324202r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</si>
</sst>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showGridLines="0" tabSelected="1" topLeftCell="A94" workbookViewId="0">
      <selection activeCell="A105" sqref="A105:XFD10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1600891</v>
      </c>
      <c r="C11" s="53"/>
      <c r="D11" s="65">
        <v>1030307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16622200</v>
      </c>
      <c r="C18" s="53"/>
      <c r="D18" s="65">
        <v>3689850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f>1444091+66858</f>
        <v>1510949</v>
      </c>
      <c r="C21" s="53"/>
      <c r="D21" s="65">
        <f>3074478</f>
        <v>3074478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>
        <v>9268550</v>
      </c>
      <c r="C25" s="53"/>
      <c r="D25" s="65">
        <v>8768574</v>
      </c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>
        <v>246840</v>
      </c>
      <c r="C30" s="53"/>
      <c r="D30" s="65">
        <v>586913</v>
      </c>
      <c r="E30" s="41"/>
    </row>
    <row r="31" spans="1:5">
      <c r="A31" s="49" t="s">
        <v>221</v>
      </c>
      <c r="B31" s="65">
        <v>618656</v>
      </c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29868086</v>
      </c>
      <c r="C33" s="58"/>
      <c r="D33" s="57">
        <f>SUM(D11:D32)</f>
        <v>17150122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>
        <v>37241683</v>
      </c>
      <c r="C44" s="53"/>
      <c r="D44" s="65">
        <v>37721525</v>
      </c>
      <c r="E44" s="41"/>
    </row>
    <row r="45" spans="1:5">
      <c r="A45" s="66" t="s">
        <v>288</v>
      </c>
      <c r="B45" s="65">
        <f>34184323+1271977</f>
        <v>35456300</v>
      </c>
      <c r="C45" s="53"/>
      <c r="D45" s="65">
        <f>34311277+1293014</f>
        <v>35604291</v>
      </c>
      <c r="E45" s="41"/>
    </row>
    <row r="46" spans="1:5">
      <c r="A46" s="66" t="s">
        <v>289</v>
      </c>
      <c r="B46" s="65">
        <v>3869016</v>
      </c>
      <c r="C46" s="53"/>
      <c r="D46" s="65">
        <v>3992166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76566999</v>
      </c>
      <c r="C55" s="58"/>
      <c r="D55" s="57">
        <f>SUM(D37:D54)</f>
        <v>77317982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106435085</v>
      </c>
      <c r="C57" s="68"/>
      <c r="D57" s="67">
        <f>D55+D33</f>
        <v>94468104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11">
      <c r="A65" s="66" t="s">
        <v>229</v>
      </c>
      <c r="B65" s="65">
        <v>11298459</v>
      </c>
      <c r="C65" s="53"/>
      <c r="D65" s="65">
        <v>11866792</v>
      </c>
      <c r="E65" s="41"/>
    </row>
    <row r="66" spans="1:11">
      <c r="A66" s="66" t="s">
        <v>266</v>
      </c>
      <c r="B66" s="65"/>
      <c r="C66" s="53"/>
      <c r="D66" s="65"/>
      <c r="E66" s="41"/>
    </row>
    <row r="67" spans="1:11">
      <c r="A67" s="66" t="s">
        <v>296</v>
      </c>
      <c r="B67" s="65"/>
      <c r="C67" s="53"/>
      <c r="D67" s="65"/>
      <c r="E67" s="41"/>
    </row>
    <row r="68" spans="1:11">
      <c r="A68" s="66" t="s">
        <v>297</v>
      </c>
      <c r="B68" s="65"/>
      <c r="C68" s="53"/>
      <c r="D68" s="65"/>
      <c r="E68" s="41"/>
    </row>
    <row r="69" spans="1:11">
      <c r="A69" s="66" t="s">
        <v>251</v>
      </c>
      <c r="B69" s="65">
        <f>330361+92096+1080000</f>
        <v>1502457</v>
      </c>
      <c r="C69" s="53"/>
      <c r="D69" s="65">
        <f>286310+77030+1080000</f>
        <v>1443340</v>
      </c>
      <c r="E69" s="41"/>
    </row>
    <row r="70" spans="1:11">
      <c r="A70" s="66" t="s">
        <v>267</v>
      </c>
      <c r="B70" s="65">
        <v>6500</v>
      </c>
      <c r="C70" s="53"/>
      <c r="D70" s="65">
        <f>2600+317203</f>
        <v>319803</v>
      </c>
      <c r="E70" s="41"/>
    </row>
    <row r="71" spans="1:11">
      <c r="A71" s="66" t="s">
        <v>250</v>
      </c>
      <c r="B71" s="65">
        <f>14706289+24612233</f>
        <v>39318522</v>
      </c>
      <c r="C71" s="53"/>
      <c r="D71" s="65">
        <f>28072261</f>
        <v>28072261</v>
      </c>
      <c r="E71" s="41"/>
    </row>
    <row r="72" spans="1:11">
      <c r="A72" s="49" t="s">
        <v>230</v>
      </c>
      <c r="B72" s="65"/>
      <c r="C72" s="53"/>
      <c r="D72" s="65"/>
      <c r="E72" s="41"/>
    </row>
    <row r="73" spans="1:11">
      <c r="A73" s="49" t="s">
        <v>231</v>
      </c>
      <c r="B73" s="65"/>
      <c r="C73" s="53"/>
      <c r="D73" s="65"/>
      <c r="E73" s="41"/>
    </row>
    <row r="74" spans="1:11">
      <c r="A74" s="49" t="s">
        <v>252</v>
      </c>
      <c r="B74" s="65"/>
      <c r="C74" s="53"/>
      <c r="D74" s="65"/>
      <c r="E74" s="41"/>
    </row>
    <row r="75" spans="1:11">
      <c r="A75" s="49" t="s">
        <v>232</v>
      </c>
      <c r="B75" s="57">
        <f>SUM(B62:B74)</f>
        <v>52125938</v>
      </c>
      <c r="C75" s="58"/>
      <c r="D75" s="57">
        <f>SUM(D62:D74)</f>
        <v>41702196</v>
      </c>
      <c r="E75" s="41"/>
    </row>
    <row r="76" spans="1:11">
      <c r="A76" s="49"/>
      <c r="B76" s="48"/>
      <c r="C76" s="53"/>
      <c r="D76" s="48"/>
      <c r="E76" s="41"/>
    </row>
    <row r="77" spans="1:11">
      <c r="A77" s="49" t="s">
        <v>233</v>
      </c>
      <c r="B77" s="48"/>
      <c r="C77" s="53"/>
      <c r="D77" s="48"/>
      <c r="E77" s="41"/>
    </row>
    <row r="78" spans="1:11">
      <c r="A78" s="66" t="s">
        <v>295</v>
      </c>
      <c r="B78" s="65"/>
      <c r="C78" s="53"/>
      <c r="D78" s="65"/>
      <c r="E78" s="41"/>
    </row>
    <row r="79" spans="1:11">
      <c r="A79" s="66" t="s">
        <v>264</v>
      </c>
      <c r="B79" s="65"/>
      <c r="C79" s="53"/>
      <c r="D79" s="65"/>
      <c r="E79" s="41"/>
    </row>
    <row r="80" spans="1:11">
      <c r="A80" s="66" t="s">
        <v>265</v>
      </c>
      <c r="B80" s="65"/>
      <c r="C80" s="53"/>
      <c r="D80" s="65"/>
      <c r="E80" s="41"/>
      <c r="K80" s="41">
        <v>555</v>
      </c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>
        <v>52365131</v>
      </c>
      <c r="C85" s="53"/>
      <c r="D85" s="65">
        <v>52365131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52365131</v>
      </c>
      <c r="C92" s="58"/>
      <c r="D92" s="57">
        <f>SUM(D78:D91)</f>
        <v>52365131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104491069</v>
      </c>
      <c r="C94" s="68"/>
      <c r="D94" s="69">
        <f>D75+D92</f>
        <v>94067327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>
        <v>300777</v>
      </c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>
        <f>-2083821</f>
        <v>-2083821</v>
      </c>
      <c r="E105" s="41"/>
    </row>
    <row r="106" spans="1:5">
      <c r="A106" s="49" t="s">
        <v>245</v>
      </c>
      <c r="B106" s="65">
        <v>1543239</v>
      </c>
      <c r="C106" s="53"/>
      <c r="D106" s="65">
        <v>2384598</v>
      </c>
      <c r="E106" s="41"/>
    </row>
    <row r="107" spans="1:5" ht="18" customHeight="1">
      <c r="A107" s="49" t="s">
        <v>248</v>
      </c>
      <c r="B107" s="61">
        <f>SUM(B97:B106)</f>
        <v>1944016</v>
      </c>
      <c r="C107" s="62"/>
      <c r="D107" s="61">
        <f>SUM(D97:D106)</f>
        <v>400777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1944016</v>
      </c>
      <c r="C109" s="68"/>
      <c r="D109" s="69">
        <f>SUM(D107:D108)</f>
        <v>400777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106435085</v>
      </c>
      <c r="C111" s="68"/>
      <c r="D111" s="67">
        <f>D94+D109</f>
        <v>94468104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2019-09-30T19:32:52Z</dcterms:modified>
</cp:coreProperties>
</file>